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45"/>
  </bookViews>
  <sheets>
    <sheet name="2009 Budget " sheetId="1" r:id="rId1"/>
  </sheets>
  <definedNames>
    <definedName name="_xlnm.Print_Area" localSheetId="0">'2009 Budget '!$A$1:$T$25</definedName>
    <definedName name="_xlnm.Print_Titles" localSheetId="0">'2009 Budget '!$1:$6</definedName>
  </definedNames>
  <calcPr calcId="145621"/>
</workbook>
</file>

<file path=xl/calcChain.xml><?xml version="1.0" encoding="utf-8"?>
<calcChain xmlns="http://schemas.openxmlformats.org/spreadsheetml/2006/main">
  <c r="L4" i="1" l="1"/>
  <c r="J4" i="1"/>
  <c r="N9" i="1"/>
  <c r="M9" i="1"/>
  <c r="M10" i="1" s="1"/>
  <c r="M11" i="1" s="1"/>
  <c r="M12" i="1" s="1"/>
  <c r="M13" i="1" s="1"/>
  <c r="A3" i="1"/>
  <c r="K4" i="1"/>
  <c r="J8" i="1"/>
  <c r="K8" i="1" s="1"/>
  <c r="J9" i="1"/>
  <c r="K9" i="1" s="1"/>
  <c r="J10" i="1"/>
  <c r="K10" i="1" s="1"/>
  <c r="N10" i="1"/>
  <c r="J11" i="1"/>
  <c r="K11" i="1" s="1"/>
  <c r="J12" i="1"/>
  <c r="K12" i="1" s="1"/>
  <c r="J13" i="1"/>
  <c r="K13" i="1" s="1"/>
  <c r="N13" i="1"/>
  <c r="J14" i="1"/>
  <c r="K14" i="1" s="1"/>
  <c r="L14" i="1" s="1"/>
  <c r="J15" i="1"/>
  <c r="K15" i="1" s="1"/>
  <c r="L15" i="1" s="1"/>
  <c r="E16" i="1"/>
  <c r="J19" i="1"/>
  <c r="K19" i="1" s="1"/>
  <c r="J20" i="1"/>
  <c r="K20" i="1" s="1"/>
  <c r="J21" i="1"/>
  <c r="K21" i="1" s="1"/>
  <c r="E22" i="1"/>
  <c r="J16" i="1" l="1"/>
  <c r="E25" i="1"/>
  <c r="J22" i="1"/>
  <c r="K22" i="1"/>
  <c r="L19" i="1"/>
  <c r="O19" i="1"/>
  <c r="L11" i="1"/>
  <c r="O11" i="1"/>
  <c r="O8" i="1"/>
  <c r="K16" i="1"/>
  <c r="K25" i="1" s="1"/>
  <c r="L8" i="1"/>
  <c r="O21" i="1"/>
  <c r="L21" i="1"/>
  <c r="O13" i="1"/>
  <c r="L13" i="1"/>
  <c r="L10" i="1"/>
  <c r="O10" i="1"/>
  <c r="O20" i="1"/>
  <c r="L20" i="1"/>
  <c r="O12" i="1"/>
  <c r="L12" i="1"/>
  <c r="Q12" i="1" s="1"/>
  <c r="R12" i="1" s="1"/>
  <c r="O9" i="1"/>
  <c r="L9" i="1"/>
  <c r="Q14" i="1"/>
  <c r="J25" i="1" l="1"/>
  <c r="O22" i="1"/>
  <c r="O16" i="1"/>
  <c r="O25" i="1" s="1"/>
  <c r="L22" i="1"/>
  <c r="Q10" i="1"/>
  <c r="R10" i="1" s="1"/>
  <c r="Q9" i="1"/>
  <c r="R9" i="1" s="1"/>
  <c r="Q8" i="1"/>
  <c r="R8" i="1" s="1"/>
  <c r="L16" i="1"/>
  <c r="L25" i="1" s="1"/>
  <c r="Q11" i="1"/>
  <c r="R11" i="1" s="1"/>
  <c r="N16" i="1"/>
  <c r="P22" i="1"/>
  <c r="Q15" i="1"/>
  <c r="R14" i="1"/>
  <c r="R15" i="1" l="1"/>
  <c r="P16" i="1"/>
  <c r="P25" i="1" s="1"/>
  <c r="N22" i="1" l="1"/>
  <c r="N25" i="1" s="1"/>
  <c r="Q13" i="1" l="1"/>
  <c r="R13" i="1" l="1"/>
  <c r="M16" i="1" l="1"/>
  <c r="Q16" i="1" l="1"/>
  <c r="Q19" i="1"/>
  <c r="R16" i="1"/>
  <c r="R19" i="1" l="1"/>
  <c r="Q21" i="1"/>
  <c r="Q20" i="1"/>
  <c r="R20" i="1" l="1"/>
  <c r="R21" i="1"/>
  <c r="M22" i="1" l="1"/>
  <c r="M25" i="1" s="1"/>
  <c r="Q22" i="1"/>
  <c r="Q25" i="1" s="1"/>
  <c r="R22" i="1" l="1"/>
  <c r="R25" i="1" s="1"/>
</calcChain>
</file>

<file path=xl/comments1.xml><?xml version="1.0" encoding="utf-8"?>
<comments xmlns="http://schemas.openxmlformats.org/spreadsheetml/2006/main">
  <authors>
    <author>Steve Law</author>
  </authors>
  <commentList>
    <comment ref="L6" authorId="0">
      <text>
        <r>
          <rPr>
            <sz val="14"/>
            <color indexed="81"/>
            <rFont val="Tahoma"/>
            <family val="2"/>
          </rPr>
          <t>The church does not pay employer's FICA on ordained ministers</t>
        </r>
      </text>
    </comment>
  </commentList>
</comments>
</file>

<file path=xl/sharedStrings.xml><?xml version="1.0" encoding="utf-8"?>
<sst xmlns="http://schemas.openxmlformats.org/spreadsheetml/2006/main" count="61" uniqueCount="46">
  <si>
    <t>Base</t>
  </si>
  <si>
    <t>Hrs</t>
  </si>
  <si>
    <t>Name</t>
  </si>
  <si>
    <t>Hrly
Rate</t>
  </si>
  <si>
    <t>Per
Wk</t>
  </si>
  <si>
    <t>Health</t>
  </si>
  <si>
    <t>Life</t>
  </si>
  <si>
    <t>Church Administrator</t>
  </si>
  <si>
    <t>Receptionist</t>
  </si>
  <si>
    <t>Organist</t>
  </si>
  <si>
    <t>Pianist</t>
  </si>
  <si>
    <t>Total</t>
  </si>
  <si>
    <t>Adj to</t>
  </si>
  <si>
    <t>Ministerial Staff</t>
  </si>
  <si>
    <t>Salary &amp;</t>
  </si>
  <si>
    <t>Benefits</t>
  </si>
  <si>
    <t>FICA</t>
  </si>
  <si>
    <t>Insurance</t>
  </si>
  <si>
    <t>Increase</t>
  </si>
  <si>
    <t>LTD</t>
  </si>
  <si>
    <t>AD&amp;D</t>
  </si>
  <si>
    <t>Dental</t>
  </si>
  <si>
    <t>Salary</t>
  </si>
  <si>
    <t>Financial Assistant</t>
  </si>
  <si>
    <t>Date</t>
  </si>
  <si>
    <t>Hire</t>
  </si>
  <si>
    <t>Salary w/</t>
  </si>
  <si>
    <t>Retiremt</t>
  </si>
  <si>
    <t xml:space="preserve">     Total Ministerial Staff</t>
  </si>
  <si>
    <t xml:space="preserve"> &amp;STD</t>
  </si>
  <si>
    <t>Increases</t>
  </si>
  <si>
    <t>Church Name</t>
  </si>
  <si>
    <t>Personnel Budget</t>
  </si>
  <si>
    <t>Teaching Pastor</t>
  </si>
  <si>
    <t>Member Care Pastor</t>
  </si>
  <si>
    <t>Missions Pastor</t>
  </si>
  <si>
    <t>Education Pastor</t>
  </si>
  <si>
    <t>Worship Pastor</t>
  </si>
  <si>
    <t>Status</t>
  </si>
  <si>
    <t>Full-Time</t>
  </si>
  <si>
    <t>Part-Time</t>
  </si>
  <si>
    <t>Administrative Staff</t>
  </si>
  <si>
    <t>Assistant to Pastors</t>
  </si>
  <si>
    <t>Total Administrative Staff</t>
  </si>
  <si>
    <t>Total Personnel Budget</t>
  </si>
  <si>
    <t>2013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</si>
</sst>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horizontal="center" vertical="center"/>
    </xf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2" fillId="0" borderId="0" xfId="0" applyFont="1" applyFill="1" applyAlignment="1"/>
    <xf numFmtId="164" fontId="2" fillId="0" borderId="0" xfId="1" applyNumberFormat="1" applyFont="1" applyFill="1"/>
    <xf numFmtId="14" fontId="2" fillId="0" borderId="0" xfId="0" applyNumberFormat="1" applyFont="1" applyFill="1"/>
    <xf numFmtId="10" fontId="2" fillId="0" borderId="0" xfId="0" applyNumberFormat="1" applyFont="1" applyFill="1"/>
    <xf numFmtId="3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2" xfId="0" applyFont="1" applyFill="1" applyBorder="1"/>
    <xf numFmtId="14" fontId="2" fillId="0" borderId="2" xfId="0" applyNumberFormat="1" applyFont="1" applyFill="1" applyBorder="1"/>
    <xf numFmtId="1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14" fontId="2" fillId="0" borderId="0" xfId="0" applyNumberFormat="1" applyFont="1" applyFill="1" applyBorder="1"/>
    <xf numFmtId="15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left"/>
    </xf>
    <xf numFmtId="22" fontId="2" fillId="0" borderId="0" xfId="0" applyNumberFormat="1" applyFont="1" applyFill="1" applyBorder="1" applyAlignment="1">
      <alignment horizontal="left"/>
    </xf>
    <xf numFmtId="3" fontId="2" fillId="0" borderId="1" xfId="1" applyNumberFormat="1" applyFont="1" applyFill="1" applyBorder="1"/>
    <xf numFmtId="3" fontId="2" fillId="0" borderId="1" xfId="2" applyNumberFormat="1" applyFont="1" applyFill="1" applyBorder="1"/>
    <xf numFmtId="3" fontId="2" fillId="0" borderId="0" xfId="0" applyNumberFormat="1" applyFont="1" applyFill="1" applyBorder="1"/>
    <xf numFmtId="14" fontId="3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0" fontId="2" fillId="0" borderId="1" xfId="0" applyNumberFormat="1" applyFont="1" applyFill="1" applyBorder="1"/>
    <xf numFmtId="3" fontId="2" fillId="0" borderId="2" xfId="1" applyNumberFormat="1" applyFont="1" applyFill="1" applyBorder="1"/>
    <xf numFmtId="166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/>
    <xf numFmtId="14" fontId="4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4" fontId="4" fillId="0" borderId="0" xfId="0" applyNumberFormat="1" applyFont="1" applyFill="1" applyBorder="1"/>
    <xf numFmtId="4" fontId="2" fillId="0" borderId="0" xfId="0" applyNumberFormat="1" applyFont="1" applyFill="1" applyBorder="1"/>
    <xf numFmtId="4" fontId="2" fillId="0" borderId="2" xfId="1" applyNumberFormat="1" applyFont="1" applyFill="1" applyBorder="1"/>
    <xf numFmtId="9" fontId="4" fillId="0" borderId="0" xfId="3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2" fillId="0" borderId="1" xfId="2" applyNumberFormat="1" applyFont="1" applyFill="1" applyBorder="1"/>
    <xf numFmtId="4" fontId="6" fillId="0" borderId="1" xfId="2" applyNumberFormat="1" applyFont="1" applyFill="1" applyBorder="1"/>
    <xf numFmtId="4" fontId="2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right"/>
    </xf>
    <xf numFmtId="4" fontId="6" fillId="0" borderId="1" xfId="1" applyNumberFormat="1" applyFont="1" applyFill="1" applyBorder="1"/>
    <xf numFmtId="4" fontId="6" fillId="0" borderId="1" xfId="0" applyNumberFormat="1" applyFont="1" applyFill="1" applyBorder="1"/>
    <xf numFmtId="4" fontId="2" fillId="0" borderId="2" xfId="2" applyNumberFormat="1" applyFont="1" applyFill="1" applyBorder="1" applyAlignment="1">
      <alignment horizontal="right"/>
    </xf>
    <xf numFmtId="4" fontId="6" fillId="0" borderId="2" xfId="1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>
      <alignment horizontal="right"/>
    </xf>
    <xf numFmtId="10" fontId="4" fillId="0" borderId="0" xfId="0" applyNumberFormat="1" applyFont="1" applyFill="1" applyBorder="1"/>
    <xf numFmtId="10" fontId="2" fillId="0" borderId="0" xfId="0" applyNumberFormat="1" applyFont="1" applyFill="1" applyBorder="1"/>
    <xf numFmtId="0" fontId="2" fillId="0" borderId="1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right"/>
    </xf>
    <xf numFmtId="4" fontId="6" fillId="0" borderId="2" xfId="1" applyNumberFormat="1" applyFont="1" applyFill="1" applyBorder="1"/>
    <xf numFmtId="0" fontId="7" fillId="2" borderId="0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Title" xfId="4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="80" zoomScaleNormal="80" workbookViewId="0">
      <selection activeCell="D4" sqref="D4"/>
    </sheetView>
  </sheetViews>
  <sheetFormatPr defaultColWidth="8.5703125" defaultRowHeight="13.5" customHeight="1" x14ac:dyDescent="0.25"/>
  <cols>
    <col min="1" max="1" width="29.7109375" style="1" bestFit="1" customWidth="1"/>
    <col min="2" max="2" width="22.28515625" style="1" customWidth="1"/>
    <col min="3" max="3" width="11.42578125" style="1" bestFit="1" customWidth="1"/>
    <col min="4" max="4" width="5.7109375" style="6" bestFit="1" customWidth="1"/>
    <col min="5" max="5" width="10" style="1" bestFit="1" customWidth="1"/>
    <col min="6" max="6" width="7.7109375" style="1" bestFit="1" customWidth="1"/>
    <col min="7" max="7" width="6.42578125" style="1" customWidth="1"/>
    <col min="8" max="8" width="13.140625" style="7" bestFit="1" customWidth="1"/>
    <col min="9" max="9" width="5.28515625" style="9" bestFit="1" customWidth="1"/>
    <col min="10" max="10" width="10.28515625" style="1" bestFit="1" customWidth="1"/>
    <col min="11" max="11" width="11.42578125" style="1" bestFit="1" customWidth="1"/>
    <col min="12" max="12" width="7.7109375" style="1" bestFit="1" customWidth="1"/>
    <col min="13" max="14" width="12" style="8" bestFit="1" customWidth="1"/>
    <col min="15" max="15" width="11" style="1" bestFit="1" customWidth="1"/>
    <col min="16" max="16" width="8.140625" style="1" bestFit="1" customWidth="1"/>
    <col min="17" max="17" width="10.28515625" style="5" bestFit="1" customWidth="1"/>
    <col min="18" max="18" width="12.140625" style="1" bestFit="1" customWidth="1"/>
    <col min="19" max="19" width="10.42578125" style="1" bestFit="1" customWidth="1"/>
    <col min="20" max="16384" width="8.5703125" style="1"/>
  </cols>
  <sheetData>
    <row r="1" spans="1:18" ht="19.5" customHeight="1" x14ac:dyDescent="0.3">
      <c r="A1" s="60" t="s">
        <v>31</v>
      </c>
      <c r="B1" s="2"/>
      <c r="C1" s="2"/>
      <c r="D1" s="16"/>
      <c r="E1" s="2"/>
      <c r="F1" s="2"/>
      <c r="G1" s="2"/>
      <c r="H1" s="2"/>
      <c r="I1" s="2"/>
      <c r="L1" s="2"/>
      <c r="M1" s="2"/>
      <c r="N1" s="2"/>
      <c r="O1" s="2"/>
      <c r="P1" s="2"/>
      <c r="Q1" s="2"/>
      <c r="R1" s="2"/>
    </row>
    <row r="2" spans="1:18" ht="18.75" customHeight="1" x14ac:dyDescent="0.3">
      <c r="A2" s="21" t="s">
        <v>32</v>
      </c>
      <c r="B2" s="2"/>
      <c r="C2" s="2"/>
      <c r="D2" s="16"/>
      <c r="E2" s="25"/>
      <c r="F2" s="2"/>
      <c r="G2" s="2"/>
      <c r="H2" s="2"/>
      <c r="I2" s="2"/>
      <c r="L2" s="2"/>
      <c r="M2" s="2"/>
      <c r="N2" s="2"/>
      <c r="O2" s="2"/>
      <c r="P2" s="2"/>
      <c r="Q2" s="2"/>
      <c r="R2" s="2"/>
    </row>
    <row r="3" spans="1:18" ht="15.75" customHeight="1" x14ac:dyDescent="0.25">
      <c r="A3" s="22">
        <f ca="1">NOW()</f>
        <v>41329.723924999998</v>
      </c>
      <c r="B3" s="2"/>
      <c r="C3" s="2"/>
      <c r="D3" s="16"/>
      <c r="E3" s="2"/>
      <c r="F3" s="2"/>
      <c r="G3" s="2"/>
      <c r="H3" s="2"/>
      <c r="I3" s="2"/>
      <c r="J3" s="17"/>
      <c r="K3" s="17"/>
      <c r="L3" s="2"/>
      <c r="M3" s="37"/>
      <c r="N3" s="2"/>
      <c r="O3" s="2"/>
      <c r="P3" s="43" t="s">
        <v>6</v>
      </c>
      <c r="Q3" s="2"/>
      <c r="R3" s="2"/>
    </row>
    <row r="4" spans="1:18" ht="13.5" customHeight="1" x14ac:dyDescent="0.25">
      <c r="A4" s="2"/>
      <c r="B4" s="2"/>
      <c r="C4" s="2"/>
      <c r="D4" s="16"/>
      <c r="E4" s="58">
        <v>40909</v>
      </c>
      <c r="F4" s="2"/>
      <c r="G4" s="2"/>
      <c r="H4" s="27">
        <v>2013</v>
      </c>
      <c r="I4" s="2"/>
      <c r="J4" s="32">
        <f>H4</f>
        <v>2013</v>
      </c>
      <c r="K4" s="32">
        <f>J4</f>
        <v>2013</v>
      </c>
      <c r="L4" s="32">
        <f>K4</f>
        <v>2013</v>
      </c>
      <c r="M4" s="37"/>
      <c r="N4" s="2"/>
      <c r="O4" s="31"/>
      <c r="P4" s="43" t="s">
        <v>20</v>
      </c>
      <c r="Q4" s="31"/>
      <c r="R4" s="27" t="s">
        <v>45</v>
      </c>
    </row>
    <row r="5" spans="1:18" ht="13.5" customHeight="1" x14ac:dyDescent="0.25">
      <c r="A5" s="2"/>
      <c r="B5" s="2"/>
      <c r="C5" s="2"/>
      <c r="D5" s="27" t="s">
        <v>25</v>
      </c>
      <c r="E5" s="27" t="s">
        <v>0</v>
      </c>
      <c r="F5" s="27" t="s">
        <v>12</v>
      </c>
      <c r="G5" s="27" t="s">
        <v>0</v>
      </c>
      <c r="H5" s="27"/>
      <c r="I5" s="27" t="s">
        <v>1</v>
      </c>
      <c r="J5" s="27" t="s">
        <v>22</v>
      </c>
      <c r="K5" s="27" t="s">
        <v>26</v>
      </c>
      <c r="L5" s="37"/>
      <c r="M5" s="27" t="s">
        <v>5</v>
      </c>
      <c r="N5" s="27" t="s">
        <v>21</v>
      </c>
      <c r="O5" s="43">
        <v>0.05</v>
      </c>
      <c r="P5" s="43" t="s">
        <v>19</v>
      </c>
      <c r="Q5" s="43" t="s">
        <v>11</v>
      </c>
      <c r="R5" s="27" t="s">
        <v>14</v>
      </c>
    </row>
    <row r="6" spans="1:18" ht="13.5" customHeight="1" x14ac:dyDescent="0.25">
      <c r="A6" s="18"/>
      <c r="B6" s="35" t="s">
        <v>2</v>
      </c>
      <c r="C6" s="35" t="s">
        <v>38</v>
      </c>
      <c r="D6" s="44" t="s">
        <v>24</v>
      </c>
      <c r="E6" s="36" t="s">
        <v>22</v>
      </c>
      <c r="F6" s="45" t="s">
        <v>0</v>
      </c>
      <c r="G6" s="45" t="s">
        <v>3</v>
      </c>
      <c r="H6" s="45" t="s">
        <v>18</v>
      </c>
      <c r="I6" s="45" t="s">
        <v>4</v>
      </c>
      <c r="J6" s="36" t="s">
        <v>18</v>
      </c>
      <c r="K6" s="36" t="s">
        <v>30</v>
      </c>
      <c r="L6" s="36" t="s">
        <v>16</v>
      </c>
      <c r="M6" s="36" t="s">
        <v>17</v>
      </c>
      <c r="N6" s="36" t="s">
        <v>17</v>
      </c>
      <c r="O6" s="36" t="s">
        <v>27</v>
      </c>
      <c r="P6" s="36" t="s">
        <v>29</v>
      </c>
      <c r="Q6" s="36" t="s">
        <v>15</v>
      </c>
      <c r="R6" s="36" t="s">
        <v>15</v>
      </c>
    </row>
    <row r="7" spans="1:18" ht="13.5" customHeight="1" x14ac:dyDescent="0.25">
      <c r="A7" s="20" t="s">
        <v>13</v>
      </c>
      <c r="B7" s="20"/>
      <c r="C7" s="2"/>
      <c r="D7" s="2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s="2" customFormat="1" ht="15.75" x14ac:dyDescent="0.25">
      <c r="A8" s="10" t="s">
        <v>33</v>
      </c>
      <c r="B8" s="10"/>
      <c r="C8" s="10" t="s">
        <v>39</v>
      </c>
      <c r="D8" s="11"/>
      <c r="E8" s="23"/>
      <c r="F8" s="24">
        <v>0</v>
      </c>
      <c r="G8" s="38"/>
      <c r="H8" s="28">
        <v>0</v>
      </c>
      <c r="I8" s="19">
        <v>40</v>
      </c>
      <c r="J8" s="48">
        <f>H8*E8</f>
        <v>0</v>
      </c>
      <c r="K8" s="48">
        <f>ROUND(E8+J8+F8,0)</f>
        <v>0</v>
      </c>
      <c r="L8" s="49">
        <f t="shared" ref="L8:L14" si="0">K8*$L$5</f>
        <v>0</v>
      </c>
      <c r="M8" s="46">
        <v>0</v>
      </c>
      <c r="N8" s="38">
        <v>0</v>
      </c>
      <c r="O8" s="38">
        <f t="shared" ref="O8:O13" si="1">ROUND((K8*$O$5),0)</f>
        <v>0</v>
      </c>
      <c r="P8" s="46">
        <v>0</v>
      </c>
      <c r="Q8" s="46">
        <f>SUM(L8:P8)</f>
        <v>0</v>
      </c>
      <c r="R8" s="38">
        <f t="shared" ref="R8:R15" si="2">Q8+K8</f>
        <v>0</v>
      </c>
    </row>
    <row r="9" spans="1:18" ht="15.75" x14ac:dyDescent="0.25">
      <c r="A9" s="12" t="s">
        <v>34</v>
      </c>
      <c r="B9" s="12"/>
      <c r="C9" s="12" t="s">
        <v>39</v>
      </c>
      <c r="D9" s="13"/>
      <c r="E9" s="23"/>
      <c r="F9" s="24">
        <v>0</v>
      </c>
      <c r="G9" s="39"/>
      <c r="H9" s="28">
        <v>0</v>
      </c>
      <c r="I9" s="14">
        <v>40</v>
      </c>
      <c r="J9" s="48">
        <f>H9*E9</f>
        <v>0</v>
      </c>
      <c r="K9" s="48">
        <f>ROUND(E9+J9+F9,0)</f>
        <v>0</v>
      </c>
      <c r="L9" s="49">
        <f t="shared" si="0"/>
        <v>0</v>
      </c>
      <c r="M9" s="42">
        <f>M8</f>
        <v>0</v>
      </c>
      <c r="N9" s="39">
        <f>N8</f>
        <v>0</v>
      </c>
      <c r="O9" s="39">
        <f t="shared" si="1"/>
        <v>0</v>
      </c>
      <c r="P9" s="42">
        <v>0</v>
      </c>
      <c r="Q9" s="46">
        <f t="shared" ref="Q9:Q15" si="3">SUM(L9:P9)</f>
        <v>0</v>
      </c>
      <c r="R9" s="38">
        <f t="shared" si="2"/>
        <v>0</v>
      </c>
    </row>
    <row r="10" spans="1:18" ht="15.75" x14ac:dyDescent="0.25">
      <c r="A10" s="12" t="s">
        <v>35</v>
      </c>
      <c r="B10" s="12"/>
      <c r="C10" s="12" t="s">
        <v>39</v>
      </c>
      <c r="D10" s="13"/>
      <c r="E10" s="23"/>
      <c r="F10" s="24">
        <v>0</v>
      </c>
      <c r="G10" s="39"/>
      <c r="H10" s="28">
        <v>0</v>
      </c>
      <c r="I10" s="14">
        <v>40</v>
      </c>
      <c r="J10" s="48">
        <f>H10*E10</f>
        <v>0</v>
      </c>
      <c r="K10" s="48">
        <f>ROUND(E10+J10+F10,0)</f>
        <v>0</v>
      </c>
      <c r="L10" s="49">
        <f t="shared" si="0"/>
        <v>0</v>
      </c>
      <c r="M10" s="42">
        <f t="shared" ref="M10:M13" si="4">M9</f>
        <v>0</v>
      </c>
      <c r="N10" s="39">
        <f>N8</f>
        <v>0</v>
      </c>
      <c r="O10" s="39">
        <f t="shared" si="1"/>
        <v>0</v>
      </c>
      <c r="P10" s="42">
        <v>0</v>
      </c>
      <c r="Q10" s="46">
        <f t="shared" si="3"/>
        <v>0</v>
      </c>
      <c r="R10" s="38">
        <f t="shared" si="2"/>
        <v>0</v>
      </c>
    </row>
    <row r="11" spans="1:18" s="2" customFormat="1" ht="15.75" x14ac:dyDescent="0.25">
      <c r="A11" s="12" t="s">
        <v>36</v>
      </c>
      <c r="B11" s="12"/>
      <c r="C11" s="12" t="s">
        <v>39</v>
      </c>
      <c r="D11" s="13"/>
      <c r="E11" s="23"/>
      <c r="F11" s="24">
        <v>0</v>
      </c>
      <c r="G11" s="39"/>
      <c r="H11" s="28">
        <v>0</v>
      </c>
      <c r="I11" s="14">
        <v>40</v>
      </c>
      <c r="J11" s="48">
        <f>H11*E11</f>
        <v>0</v>
      </c>
      <c r="K11" s="48">
        <f>ROUND(E11+J11+F11,0)</f>
        <v>0</v>
      </c>
      <c r="L11" s="49">
        <f t="shared" si="0"/>
        <v>0</v>
      </c>
      <c r="M11" s="42">
        <f t="shared" si="4"/>
        <v>0</v>
      </c>
      <c r="N11" s="39">
        <v>0</v>
      </c>
      <c r="O11" s="39">
        <f t="shared" si="1"/>
        <v>0</v>
      </c>
      <c r="P11" s="42">
        <v>0</v>
      </c>
      <c r="Q11" s="46">
        <f t="shared" si="3"/>
        <v>0</v>
      </c>
      <c r="R11" s="38">
        <f t="shared" si="2"/>
        <v>0</v>
      </c>
    </row>
    <row r="12" spans="1:18" ht="15.75" x14ac:dyDescent="0.25">
      <c r="A12" s="12" t="s">
        <v>37</v>
      </c>
      <c r="B12" s="12"/>
      <c r="C12" s="12" t="s">
        <v>39</v>
      </c>
      <c r="D12" s="13"/>
      <c r="E12" s="23"/>
      <c r="F12" s="24">
        <v>0</v>
      </c>
      <c r="G12" s="39"/>
      <c r="H12" s="28">
        <v>0</v>
      </c>
      <c r="I12" s="14">
        <v>40</v>
      </c>
      <c r="J12" s="48">
        <f>H12*E12</f>
        <v>0</v>
      </c>
      <c r="K12" s="48">
        <f>ROUND(E12+J12+F12,0)</f>
        <v>0</v>
      </c>
      <c r="L12" s="49">
        <f t="shared" si="0"/>
        <v>0</v>
      </c>
      <c r="M12" s="42">
        <f t="shared" si="4"/>
        <v>0</v>
      </c>
      <c r="N12" s="39">
        <v>0</v>
      </c>
      <c r="O12" s="39">
        <f t="shared" si="1"/>
        <v>0</v>
      </c>
      <c r="P12" s="42">
        <v>0</v>
      </c>
      <c r="Q12" s="46">
        <f t="shared" si="3"/>
        <v>0</v>
      </c>
      <c r="R12" s="38">
        <f t="shared" si="2"/>
        <v>0</v>
      </c>
    </row>
    <row r="13" spans="1:18" s="2" customFormat="1" ht="15.75" x14ac:dyDescent="0.25">
      <c r="A13" s="10" t="s">
        <v>7</v>
      </c>
      <c r="B13" s="10"/>
      <c r="C13" s="10" t="s">
        <v>39</v>
      </c>
      <c r="D13" s="11"/>
      <c r="E13" s="23"/>
      <c r="F13" s="24">
        <v>0</v>
      </c>
      <c r="G13" s="38"/>
      <c r="H13" s="28">
        <v>0</v>
      </c>
      <c r="I13" s="19">
        <v>40</v>
      </c>
      <c r="J13" s="48">
        <f>H13*E13</f>
        <v>0</v>
      </c>
      <c r="K13" s="48">
        <f>ROUND(E13+J13+F13,0)</f>
        <v>0</v>
      </c>
      <c r="L13" s="49">
        <f t="shared" si="0"/>
        <v>0</v>
      </c>
      <c r="M13" s="42">
        <f t="shared" si="4"/>
        <v>0</v>
      </c>
      <c r="N13" s="38">
        <f>N8</f>
        <v>0</v>
      </c>
      <c r="O13" s="38">
        <f t="shared" si="1"/>
        <v>0</v>
      </c>
      <c r="P13" s="46">
        <v>0</v>
      </c>
      <c r="Q13" s="46">
        <f t="shared" si="3"/>
        <v>0</v>
      </c>
      <c r="R13" s="38">
        <f t="shared" si="2"/>
        <v>0</v>
      </c>
    </row>
    <row r="14" spans="1:18" ht="15.75" x14ac:dyDescent="0.25">
      <c r="A14" s="12" t="s">
        <v>9</v>
      </c>
      <c r="B14" s="12"/>
      <c r="C14" s="12" t="s">
        <v>40</v>
      </c>
      <c r="D14" s="13"/>
      <c r="E14" s="24"/>
      <c r="F14" s="24">
        <v>0</v>
      </c>
      <c r="G14" s="39"/>
      <c r="H14" s="28">
        <v>0</v>
      </c>
      <c r="I14" s="14">
        <v>20</v>
      </c>
      <c r="J14" s="48">
        <f>H14*E14</f>
        <v>0</v>
      </c>
      <c r="K14" s="48">
        <f>ROUND(E14+J14+F14,0)</f>
        <v>0</v>
      </c>
      <c r="L14" s="49">
        <f t="shared" si="0"/>
        <v>0</v>
      </c>
      <c r="M14" s="52">
        <v>0</v>
      </c>
      <c r="N14" s="52">
        <v>0</v>
      </c>
      <c r="O14" s="52">
        <v>0</v>
      </c>
      <c r="P14" s="52">
        <v>0</v>
      </c>
      <c r="Q14" s="46">
        <f t="shared" si="3"/>
        <v>0</v>
      </c>
      <c r="R14" s="38">
        <f t="shared" si="2"/>
        <v>0</v>
      </c>
    </row>
    <row r="15" spans="1:18" ht="15.75" x14ac:dyDescent="0.25">
      <c r="A15" s="12" t="s">
        <v>10</v>
      </c>
      <c r="B15" s="12"/>
      <c r="C15" s="12" t="s">
        <v>40</v>
      </c>
      <c r="D15" s="13"/>
      <c r="E15" s="29"/>
      <c r="F15" s="24">
        <v>0</v>
      </c>
      <c r="G15" s="42"/>
      <c r="H15" s="28">
        <v>0</v>
      </c>
      <c r="I15" s="14">
        <v>20</v>
      </c>
      <c r="J15" s="50">
        <f>H15*E15</f>
        <v>0</v>
      </c>
      <c r="K15" s="50">
        <f>ROUND(E15+J15+F15,0)</f>
        <v>0</v>
      </c>
      <c r="L15" s="54">
        <f>K15*$L$5</f>
        <v>0</v>
      </c>
      <c r="M15" s="53">
        <v>0</v>
      </c>
      <c r="N15" s="53">
        <v>0</v>
      </c>
      <c r="O15" s="53">
        <v>0</v>
      </c>
      <c r="P15" s="53">
        <v>0</v>
      </c>
      <c r="Q15" s="47">
        <f t="shared" si="3"/>
        <v>0</v>
      </c>
      <c r="R15" s="51">
        <f t="shared" si="2"/>
        <v>0</v>
      </c>
    </row>
    <row r="16" spans="1:18" s="3" customFormat="1" ht="15.75" x14ac:dyDescent="0.25">
      <c r="A16" s="27" t="s">
        <v>28</v>
      </c>
      <c r="B16" s="32"/>
      <c r="C16" s="32"/>
      <c r="D16" s="33"/>
      <c r="E16" s="34">
        <f>SUM(E8:E15)</f>
        <v>0</v>
      </c>
      <c r="F16" s="34"/>
      <c r="G16" s="40"/>
      <c r="H16" s="30"/>
      <c r="I16" s="30"/>
      <c r="J16" s="40">
        <f t="shared" ref="J16:R16" si="5">SUM(J8:J15)</f>
        <v>0</v>
      </c>
      <c r="K16" s="40">
        <f t="shared" si="5"/>
        <v>0</v>
      </c>
      <c r="L16" s="40">
        <f t="shared" si="5"/>
        <v>0</v>
      </c>
      <c r="M16" s="40">
        <f t="shared" si="5"/>
        <v>0</v>
      </c>
      <c r="N16" s="40">
        <f t="shared" si="5"/>
        <v>0</v>
      </c>
      <c r="O16" s="40">
        <f t="shared" si="5"/>
        <v>0</v>
      </c>
      <c r="P16" s="40">
        <f t="shared" si="5"/>
        <v>0</v>
      </c>
      <c r="Q16" s="40">
        <f t="shared" si="5"/>
        <v>0</v>
      </c>
      <c r="R16" s="40">
        <f t="shared" si="5"/>
        <v>0</v>
      </c>
    </row>
    <row r="17" spans="1:23" s="3" customFormat="1" ht="15.75" x14ac:dyDescent="0.25">
      <c r="A17" s="2"/>
      <c r="B17" s="2"/>
      <c r="C17" s="2"/>
      <c r="D17" s="16"/>
      <c r="E17" s="25"/>
      <c r="F17" s="25"/>
      <c r="G17" s="41"/>
      <c r="H17" s="2"/>
      <c r="I17" s="2"/>
      <c r="J17" s="41"/>
      <c r="K17" s="41"/>
      <c r="L17" s="41"/>
      <c r="M17" s="41"/>
      <c r="N17" s="41"/>
      <c r="O17" s="41"/>
      <c r="P17" s="41"/>
      <c r="Q17" s="41"/>
      <c r="R17" s="41"/>
    </row>
    <row r="18" spans="1:23" ht="15.75" x14ac:dyDescent="0.25">
      <c r="A18" s="20" t="s">
        <v>41</v>
      </c>
      <c r="B18" s="2"/>
      <c r="C18" s="2"/>
      <c r="D18" s="16"/>
      <c r="E18" s="25"/>
      <c r="F18" s="25"/>
      <c r="G18" s="41"/>
      <c r="H18" s="2"/>
      <c r="I18" s="2"/>
      <c r="J18" s="41"/>
      <c r="K18" s="41"/>
      <c r="L18" s="41"/>
      <c r="M18" s="41"/>
      <c r="N18" s="41"/>
      <c r="O18" s="41"/>
      <c r="P18" s="41"/>
      <c r="Q18" s="41"/>
      <c r="R18" s="41"/>
    </row>
    <row r="19" spans="1:23" ht="15.75" x14ac:dyDescent="0.25">
      <c r="A19" s="57" t="s">
        <v>42</v>
      </c>
      <c r="B19" s="10"/>
      <c r="C19" s="10" t="s">
        <v>39</v>
      </c>
      <c r="D19" s="11"/>
      <c r="E19" s="23"/>
      <c r="F19" s="24">
        <v>0</v>
      </c>
      <c r="G19" s="48"/>
      <c r="H19" s="28">
        <v>0</v>
      </c>
      <c r="I19" s="19">
        <v>40</v>
      </c>
      <c r="J19" s="48">
        <f>H19*E19</f>
        <v>0</v>
      </c>
      <c r="K19" s="48">
        <f>ROUND(E19+J19,0)</f>
        <v>0</v>
      </c>
      <c r="L19" s="49">
        <f>K19*$L$5</f>
        <v>0</v>
      </c>
      <c r="M19" s="49">
        <v>0</v>
      </c>
      <c r="N19" s="49">
        <v>0</v>
      </c>
      <c r="O19" s="48">
        <f t="shared" ref="O19:O21" si="6">ROUND((K19*$O$5),0)</f>
        <v>0</v>
      </c>
      <c r="P19" s="48">
        <v>0</v>
      </c>
      <c r="Q19" s="46">
        <f>SUM(L19:P19)</f>
        <v>0</v>
      </c>
      <c r="R19" s="38">
        <f t="shared" ref="R19:R21" si="7">Q19+K19</f>
        <v>0</v>
      </c>
      <c r="S19" s="2"/>
      <c r="T19" s="2"/>
      <c r="U19" s="2"/>
      <c r="V19" s="2"/>
      <c r="W19" s="2"/>
    </row>
    <row r="20" spans="1:23" ht="15.75" x14ac:dyDescent="0.25">
      <c r="A20" s="15" t="s">
        <v>8</v>
      </c>
      <c r="B20" s="12"/>
      <c r="C20" s="12" t="s">
        <v>39</v>
      </c>
      <c r="D20" s="13"/>
      <c r="E20" s="29"/>
      <c r="F20" s="24">
        <v>0</v>
      </c>
      <c r="G20" s="42"/>
      <c r="H20" s="28">
        <v>0</v>
      </c>
      <c r="I20" s="14">
        <v>40</v>
      </c>
      <c r="J20" s="48">
        <f>H20*E20</f>
        <v>0</v>
      </c>
      <c r="K20" s="48">
        <f>ROUND(E20+J20,0)</f>
        <v>0</v>
      </c>
      <c r="L20" s="49">
        <f t="shared" ref="L20:L21" si="8">K20*$L$5</f>
        <v>0</v>
      </c>
      <c r="M20" s="42">
        <v>0</v>
      </c>
      <c r="N20" s="42">
        <v>0</v>
      </c>
      <c r="O20" s="42">
        <f t="shared" si="6"/>
        <v>0</v>
      </c>
      <c r="P20" s="48">
        <v>0</v>
      </c>
      <c r="Q20" s="46">
        <f t="shared" ref="Q20:Q21" si="9">SUM(L20:P20)</f>
        <v>0</v>
      </c>
      <c r="R20" s="38">
        <f t="shared" si="7"/>
        <v>0</v>
      </c>
    </row>
    <row r="21" spans="1:23" s="4" customFormat="1" ht="15.75" x14ac:dyDescent="0.25">
      <c r="A21" s="15" t="s">
        <v>23</v>
      </c>
      <c r="B21" s="12"/>
      <c r="C21" s="12" t="s">
        <v>40</v>
      </c>
      <c r="D21" s="13"/>
      <c r="E21" s="29"/>
      <c r="F21" s="24">
        <v>0</v>
      </c>
      <c r="G21" s="42"/>
      <c r="H21" s="28">
        <v>0</v>
      </c>
      <c r="I21" s="14">
        <v>40</v>
      </c>
      <c r="J21" s="50">
        <f>H21*E21</f>
        <v>0</v>
      </c>
      <c r="K21" s="50">
        <f>ROUND(E21+J21,0)</f>
        <v>0</v>
      </c>
      <c r="L21" s="54">
        <f t="shared" si="8"/>
        <v>0</v>
      </c>
      <c r="M21" s="59">
        <v>0</v>
      </c>
      <c r="N21" s="59">
        <v>0</v>
      </c>
      <c r="O21" s="59">
        <f t="shared" si="6"/>
        <v>0</v>
      </c>
      <c r="P21" s="50">
        <v>0</v>
      </c>
      <c r="Q21" s="47">
        <f t="shared" si="9"/>
        <v>0</v>
      </c>
      <c r="R21" s="51">
        <f t="shared" si="7"/>
        <v>0</v>
      </c>
    </row>
    <row r="22" spans="1:23" ht="15.75" x14ac:dyDescent="0.25">
      <c r="A22" s="27" t="s">
        <v>43</v>
      </c>
      <c r="B22" s="32"/>
      <c r="C22" s="32"/>
      <c r="D22" s="33"/>
      <c r="E22" s="34">
        <f>SUM(E19:E21)</f>
        <v>0</v>
      </c>
      <c r="F22" s="34"/>
      <c r="G22" s="40"/>
      <c r="H22" s="55"/>
      <c r="I22" s="30"/>
      <c r="J22" s="40">
        <f t="shared" ref="J22:R22" si="10">SUM(J19:J21)</f>
        <v>0</v>
      </c>
      <c r="K22" s="40">
        <f t="shared" si="10"/>
        <v>0</v>
      </c>
      <c r="L22" s="40">
        <f t="shared" si="10"/>
        <v>0</v>
      </c>
      <c r="M22" s="40">
        <f t="shared" si="10"/>
        <v>0</v>
      </c>
      <c r="N22" s="40">
        <f t="shared" si="10"/>
        <v>0</v>
      </c>
      <c r="O22" s="40">
        <f t="shared" si="10"/>
        <v>0</v>
      </c>
      <c r="P22" s="40">
        <f t="shared" si="10"/>
        <v>0</v>
      </c>
      <c r="Q22" s="40">
        <f t="shared" si="10"/>
        <v>0</v>
      </c>
      <c r="R22" s="40">
        <f t="shared" si="10"/>
        <v>0</v>
      </c>
    </row>
    <row r="23" spans="1:23" ht="15.75" x14ac:dyDescent="0.25">
      <c r="A23" s="20"/>
      <c r="B23" s="2"/>
      <c r="C23" s="2"/>
      <c r="D23" s="16"/>
      <c r="E23" s="25"/>
      <c r="F23" s="25"/>
      <c r="G23" s="41"/>
      <c r="H23" s="56"/>
      <c r="I23" s="2"/>
      <c r="J23" s="41"/>
      <c r="K23" s="41"/>
      <c r="L23" s="41"/>
      <c r="M23" s="41"/>
      <c r="N23" s="41"/>
      <c r="O23" s="41"/>
      <c r="P23" s="41"/>
      <c r="Q23" s="41"/>
      <c r="R23" s="41"/>
    </row>
    <row r="24" spans="1:23" s="32" customFormat="1" ht="15.75" x14ac:dyDescent="0.25">
      <c r="A24" s="27"/>
      <c r="D24" s="33"/>
      <c r="E24" s="34"/>
      <c r="F24" s="34"/>
      <c r="G24" s="34"/>
      <c r="H24" s="30"/>
      <c r="I24" s="30"/>
      <c r="J24" s="40"/>
      <c r="K24" s="40"/>
      <c r="L24" s="40"/>
      <c r="M24" s="40"/>
      <c r="N24" s="40"/>
      <c r="O24" s="40"/>
      <c r="P24" s="40"/>
      <c r="R24" s="40"/>
    </row>
    <row r="25" spans="1:23" s="32" customFormat="1" ht="15.75" x14ac:dyDescent="0.25">
      <c r="A25" s="27" t="s">
        <v>44</v>
      </c>
      <c r="D25" s="33"/>
      <c r="E25" s="34">
        <f>E16+E22</f>
        <v>0</v>
      </c>
      <c r="F25" s="34"/>
      <c r="G25" s="34"/>
      <c r="H25" s="30"/>
      <c r="I25" s="30"/>
      <c r="J25" s="40">
        <f>J16+J22</f>
        <v>0</v>
      </c>
      <c r="K25" s="40">
        <f t="shared" ref="K25:R25" si="11">K16+K22</f>
        <v>0</v>
      </c>
      <c r="L25" s="40">
        <f t="shared" si="11"/>
        <v>0</v>
      </c>
      <c r="M25" s="40">
        <f t="shared" si="11"/>
        <v>0</v>
      </c>
      <c r="N25" s="40">
        <f t="shared" si="11"/>
        <v>0</v>
      </c>
      <c r="O25" s="40">
        <f t="shared" si="11"/>
        <v>0</v>
      </c>
      <c r="P25" s="40">
        <f t="shared" si="11"/>
        <v>0</v>
      </c>
      <c r="Q25" s="40">
        <f t="shared" si="11"/>
        <v>0</v>
      </c>
      <c r="R25" s="40">
        <f t="shared" si="11"/>
        <v>0</v>
      </c>
    </row>
    <row r="26" spans="1:23" ht="15.75" x14ac:dyDescent="0.25">
      <c r="O26" s="8"/>
    </row>
    <row r="27" spans="1:23" ht="15.75" x14ac:dyDescent="0.25">
      <c r="O27" s="8"/>
    </row>
    <row r="28" spans="1:23" ht="15.75" x14ac:dyDescent="0.25">
      <c r="O28" s="8"/>
    </row>
    <row r="29" spans="1:23" ht="15.75" x14ac:dyDescent="0.25">
      <c r="O29" s="8"/>
    </row>
    <row r="30" spans="1:23" ht="15.75" x14ac:dyDescent="0.25"/>
    <row r="31" spans="1:23" ht="15.75" x14ac:dyDescent="0.25"/>
    <row r="32" spans="1:23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</sheetData>
  <phoneticPr fontId="0" type="noConversion"/>
  <printOptions horizontalCentered="1" verticalCentered="1" gridLines="1"/>
  <pageMargins left="0.5" right="0.5" top="0.5" bottom="0.5" header="0" footer="0"/>
  <pageSetup paperSize="5" scale="58" fitToHeight="0" orientation="landscape" r:id="rId1"/>
  <headerFooter alignWithMargins="0">
    <oddFooter>&amp;LStep 2&amp;R&amp;D</oddFooter>
  </headerFooter>
  <rowBreaks count="1" manualBreakCount="1">
    <brk id="22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2009 Budget </vt:lpstr>
      <vt:lpstr>'2009 Budget '!Print_Area</vt:lpstr>
      <vt:lpstr>'2009 Budget '!Print_Titles</vt:lpstr>
    </vt:vector>
  </TitlesOfParts>
  <Company>Atlee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King</dc:creator>
  <cp:lastModifiedBy>Steve Law</cp:lastModifiedBy>
  <cp:lastPrinted>2008-08-07T19:33:41Z</cp:lastPrinted>
  <dcterms:created xsi:type="dcterms:W3CDTF">2005-07-28T01:24:55Z</dcterms:created>
  <dcterms:modified xsi:type="dcterms:W3CDTF">2013-02-24T22:22:33Z</dcterms:modified>
</cp:coreProperties>
</file>